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Puntajes y promedios" sheetId="1" r:id="rId1"/>
    <sheet name="Hoja3" sheetId="3" r:id="rId2"/>
  </sheets>
  <calcPr calcId="144525"/>
</workbook>
</file>

<file path=xl/calcChain.xml><?xml version="1.0" encoding="utf-8"?>
<calcChain xmlns="http://schemas.openxmlformats.org/spreadsheetml/2006/main">
  <c r="C40" i="1" l="1"/>
  <c r="D40" i="1"/>
  <c r="E40" i="1"/>
  <c r="F40" i="1"/>
  <c r="G40" i="1"/>
  <c r="H40" i="1"/>
  <c r="I40" i="1"/>
  <c r="C39" i="1"/>
  <c r="D39" i="1"/>
  <c r="E39" i="1"/>
  <c r="F39" i="1"/>
  <c r="G39" i="1"/>
  <c r="H39" i="1"/>
  <c r="I39" i="1"/>
  <c r="C38" i="1"/>
  <c r="D38" i="1"/>
  <c r="E38" i="1"/>
  <c r="F38" i="1"/>
  <c r="G38" i="1"/>
  <c r="H38" i="1"/>
  <c r="I38" i="1"/>
  <c r="C37" i="1"/>
  <c r="D37" i="1"/>
  <c r="E37" i="1"/>
  <c r="F37" i="1"/>
  <c r="G37" i="1"/>
  <c r="H37" i="1"/>
  <c r="I37" i="1"/>
  <c r="C36" i="1"/>
  <c r="D36" i="1"/>
  <c r="E36" i="1"/>
  <c r="F36" i="1"/>
  <c r="G36" i="1"/>
  <c r="H36" i="1"/>
  <c r="I36" i="1"/>
  <c r="C35" i="1"/>
  <c r="D35" i="1"/>
  <c r="E35" i="1"/>
  <c r="F35" i="1"/>
  <c r="G35" i="1"/>
  <c r="H35" i="1"/>
  <c r="I35" i="1"/>
  <c r="C34" i="1"/>
  <c r="D34" i="1"/>
  <c r="E34" i="1"/>
  <c r="F34" i="1"/>
  <c r="G34" i="1"/>
  <c r="H34" i="1"/>
  <c r="I34" i="1"/>
  <c r="C33" i="1"/>
  <c r="D33" i="1"/>
  <c r="E33" i="1"/>
  <c r="F33" i="1"/>
  <c r="G33" i="1"/>
  <c r="H33" i="1"/>
  <c r="I33" i="1"/>
  <c r="C32" i="1"/>
  <c r="D32" i="1"/>
  <c r="E32" i="1"/>
  <c r="F32" i="1"/>
  <c r="G32" i="1"/>
  <c r="H32" i="1"/>
  <c r="I32" i="1"/>
  <c r="B40" i="1"/>
  <c r="B39" i="1"/>
  <c r="B38" i="1"/>
  <c r="B37" i="1"/>
  <c r="B36" i="1"/>
  <c r="B35" i="1"/>
  <c r="B34" i="1"/>
  <c r="B33" i="1"/>
  <c r="B32" i="1"/>
  <c r="C31" i="1"/>
  <c r="D31" i="1"/>
  <c r="E31" i="1"/>
  <c r="F31" i="1"/>
  <c r="G31" i="1"/>
  <c r="H31" i="1"/>
  <c r="I31" i="1"/>
  <c r="B31" i="1"/>
  <c r="C24" i="1"/>
  <c r="D24" i="1"/>
  <c r="E24" i="1"/>
  <c r="F24" i="1"/>
  <c r="G24" i="1"/>
  <c r="H24" i="1"/>
  <c r="I24" i="1"/>
  <c r="J14" i="1"/>
  <c r="J15" i="1"/>
  <c r="J16" i="1"/>
  <c r="J17" i="1"/>
  <c r="J18" i="1"/>
  <c r="J19" i="1"/>
  <c r="J20" i="1"/>
  <c r="J21" i="1"/>
  <c r="J22" i="1"/>
  <c r="J13" i="1"/>
  <c r="B24" i="1"/>
  <c r="K31" i="1" l="1"/>
  <c r="J31" i="1"/>
  <c r="J32" i="1"/>
  <c r="K32" i="1"/>
  <c r="J36" i="1"/>
  <c r="K36" i="1"/>
  <c r="J40" i="1"/>
  <c r="K40" i="1"/>
  <c r="K33" i="1"/>
  <c r="J33" i="1"/>
  <c r="K37" i="1"/>
  <c r="J37" i="1"/>
  <c r="L37" i="1" s="1"/>
  <c r="K34" i="1"/>
  <c r="J34" i="1"/>
  <c r="K38" i="1"/>
  <c r="J38" i="1"/>
  <c r="L38" i="1" s="1"/>
  <c r="J24" i="1"/>
  <c r="J35" i="1"/>
  <c r="K35" i="1"/>
  <c r="J39" i="1"/>
  <c r="K39" i="1"/>
  <c r="L35" i="1" l="1"/>
  <c r="L39" i="1"/>
  <c r="L34" i="1"/>
  <c r="L33" i="1"/>
  <c r="L31" i="1"/>
  <c r="L40" i="1"/>
  <c r="L32" i="1"/>
  <c r="L36" i="1"/>
</calcChain>
</file>

<file path=xl/sharedStrings.xml><?xml version="1.0" encoding="utf-8"?>
<sst xmlns="http://schemas.openxmlformats.org/spreadsheetml/2006/main" count="75" uniqueCount="35">
  <si>
    <t>ANÁLISIS DE RESULTADOS ICFES  2012</t>
  </si>
  <si>
    <t>Media y desviación estandar nacional</t>
  </si>
  <si>
    <t>Prueba</t>
  </si>
  <si>
    <t>Promedio</t>
  </si>
  <si>
    <t>Desviación estandar</t>
  </si>
  <si>
    <t>Biología</t>
  </si>
  <si>
    <t>C. Sociales</t>
  </si>
  <si>
    <t>Filosofía</t>
  </si>
  <si>
    <t>Física</t>
  </si>
  <si>
    <t>Lenguaje</t>
  </si>
  <si>
    <t>Matemáticas</t>
  </si>
  <si>
    <t>Química</t>
  </si>
  <si>
    <t>Inglés</t>
  </si>
  <si>
    <t>ESTUDIANTES</t>
  </si>
  <si>
    <t>Bolaños Navarro Adriana</t>
  </si>
  <si>
    <t>Cervantes Salgado Mario Andrés</t>
  </si>
  <si>
    <t>Gómez Montes María Camila</t>
  </si>
  <si>
    <t>Guerrero Viloria Jesús David</t>
  </si>
  <si>
    <t>Martínez de Aguas Ciro Raul</t>
  </si>
  <si>
    <t>Martínez González Norelis Patricia</t>
  </si>
  <si>
    <t>Meléndrez Ortega Omar Yesid</t>
  </si>
  <si>
    <t>Rada Barón Luís Ángel</t>
  </si>
  <si>
    <t>Vélez Pérez Mauricio José</t>
  </si>
  <si>
    <t>Zabaleta Gómez Stephania</t>
  </si>
  <si>
    <t>PUNTAJES</t>
  </si>
  <si>
    <t>PROMEDIO ÁREAS</t>
  </si>
  <si>
    <t>Promedios</t>
  </si>
  <si>
    <t>D. Estandar</t>
  </si>
  <si>
    <t>Prom.-0,5D. E.</t>
  </si>
  <si>
    <t>ÍNDICE</t>
  </si>
  <si>
    <t xml:space="preserve">ORDENAMIENTO DE LOS </t>
  </si>
  <si>
    <t>ESTUDIANTES DE ACUERDO</t>
  </si>
  <si>
    <t>AL ÍNDCE</t>
  </si>
  <si>
    <t>Índice</t>
  </si>
  <si>
    <t>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</si>
</sst>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Garamond"/>
      <family val="1"/>
    </font>
    <font>
      <sz val="8"/>
      <color theme="1"/>
      <name val="Garamond"/>
      <family val="1"/>
    </font>
    <font>
      <sz val="8"/>
      <color rgb="FFC00000"/>
      <name val="Garamond"/>
      <family val="1"/>
    </font>
    <font>
      <sz val="8"/>
      <name val="Garamond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1" fillId="0" borderId="1" xfId="0" applyFont="1" applyBorder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abSelected="1" topLeftCell="A36" workbookViewId="0">
      <selection activeCell="D57" sqref="D57"/>
    </sheetView>
  </sheetViews>
  <sheetFormatPr baseColWidth="10" defaultRowHeight="15.75" x14ac:dyDescent="0.25"/>
  <cols>
    <col min="1" max="1" width="25.7109375" style="1" customWidth="1"/>
    <col min="2" max="12" width="8.7109375" style="1" customWidth="1"/>
    <col min="13" max="16384" width="11.42578125" style="1"/>
  </cols>
  <sheetData>
    <row r="1" spans="1:12" x14ac:dyDescent="0.25">
      <c r="A1" s="7" t="s">
        <v>0</v>
      </c>
      <c r="B1" s="7"/>
      <c r="C1" s="7"/>
      <c r="D1" s="7"/>
      <c r="E1" s="2"/>
      <c r="F1" s="2"/>
      <c r="G1" s="2"/>
      <c r="H1" s="2"/>
      <c r="I1" s="2"/>
      <c r="J1" s="2"/>
      <c r="K1" s="2"/>
      <c r="L1" s="2"/>
    </row>
    <row r="2" spans="1:1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25">
      <c r="A3" s="8" t="s">
        <v>1</v>
      </c>
      <c r="B3" s="8"/>
      <c r="C3" s="8"/>
      <c r="D3" s="8"/>
      <c r="E3" s="2"/>
      <c r="F3" s="2"/>
      <c r="G3" s="2"/>
      <c r="H3" s="2"/>
      <c r="I3" s="2"/>
      <c r="J3" s="2"/>
      <c r="K3" s="2"/>
      <c r="L3" s="2"/>
    </row>
    <row r="4" spans="1:1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x14ac:dyDescent="0.25">
      <c r="A5" s="3" t="s">
        <v>2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/>
      <c r="K5" s="2"/>
      <c r="L5" s="2"/>
    </row>
    <row r="6" spans="1:12" x14ac:dyDescent="0.25">
      <c r="A6" s="3" t="s">
        <v>3</v>
      </c>
      <c r="B6" s="3">
        <v>45.51</v>
      </c>
      <c r="C6" s="3">
        <v>45.05</v>
      </c>
      <c r="D6" s="3">
        <v>40.72</v>
      </c>
      <c r="E6" s="3">
        <v>43.84</v>
      </c>
      <c r="F6" s="3">
        <v>46.14</v>
      </c>
      <c r="G6" s="3">
        <v>34.979999999999997</v>
      </c>
      <c r="H6" s="3">
        <v>45.49</v>
      </c>
      <c r="I6" s="3">
        <v>44.08</v>
      </c>
      <c r="J6" s="2"/>
      <c r="K6" s="2"/>
      <c r="L6" s="2"/>
    </row>
    <row r="7" spans="1:12" x14ac:dyDescent="0.25">
      <c r="A7" s="3" t="s">
        <v>4</v>
      </c>
      <c r="B7" s="3">
        <v>6.22</v>
      </c>
      <c r="C7" s="3">
        <v>8.64</v>
      </c>
      <c r="D7" s="3">
        <v>7.87</v>
      </c>
      <c r="E7" s="3">
        <v>7.26</v>
      </c>
      <c r="F7" s="3">
        <v>6.46</v>
      </c>
      <c r="G7" s="3">
        <v>9.51</v>
      </c>
      <c r="H7" s="3">
        <v>6.32</v>
      </c>
      <c r="I7" s="3">
        <v>9.23</v>
      </c>
      <c r="J7" s="2"/>
      <c r="K7" s="2"/>
      <c r="L7" s="2"/>
    </row>
    <row r="8" spans="1:12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25">
      <c r="A11" s="4" t="s">
        <v>24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25">
      <c r="A12" s="3" t="s">
        <v>13</v>
      </c>
      <c r="B12" s="3" t="s">
        <v>5</v>
      </c>
      <c r="C12" s="3" t="s">
        <v>6</v>
      </c>
      <c r="D12" s="3" t="s">
        <v>7</v>
      </c>
      <c r="E12" s="3" t="s">
        <v>8</v>
      </c>
      <c r="F12" s="3" t="s">
        <v>9</v>
      </c>
      <c r="G12" s="3" t="s">
        <v>10</v>
      </c>
      <c r="H12" s="3" t="s">
        <v>11</v>
      </c>
      <c r="I12" s="3" t="s">
        <v>12</v>
      </c>
      <c r="J12" s="3" t="s">
        <v>26</v>
      </c>
      <c r="K12" s="2"/>
      <c r="L12" s="2"/>
    </row>
    <row r="13" spans="1:12" x14ac:dyDescent="0.25">
      <c r="A13" s="3" t="s">
        <v>14</v>
      </c>
      <c r="B13" s="3">
        <v>39</v>
      </c>
      <c r="C13" s="3">
        <v>40</v>
      </c>
      <c r="D13" s="3">
        <v>29</v>
      </c>
      <c r="E13" s="3">
        <v>42</v>
      </c>
      <c r="F13" s="3">
        <v>38</v>
      </c>
      <c r="G13" s="3">
        <v>34</v>
      </c>
      <c r="H13" s="3">
        <v>42</v>
      </c>
      <c r="I13" s="3">
        <v>38</v>
      </c>
      <c r="J13" s="3">
        <f>AVERAGE(B13:I13)</f>
        <v>37.75</v>
      </c>
      <c r="K13" s="2"/>
      <c r="L13" s="2"/>
    </row>
    <row r="14" spans="1:12" x14ac:dyDescent="0.25">
      <c r="A14" s="3" t="s">
        <v>15</v>
      </c>
      <c r="B14" s="3">
        <v>52</v>
      </c>
      <c r="C14" s="3">
        <v>50</v>
      </c>
      <c r="D14" s="3">
        <v>37</v>
      </c>
      <c r="E14" s="3">
        <v>50</v>
      </c>
      <c r="F14" s="3">
        <v>53</v>
      </c>
      <c r="G14" s="3">
        <v>45</v>
      </c>
      <c r="H14" s="3">
        <v>46</v>
      </c>
      <c r="I14" s="3">
        <v>40</v>
      </c>
      <c r="J14" s="3">
        <f t="shared" ref="J14:J22" si="0">AVERAGE(B14:I14)</f>
        <v>46.625</v>
      </c>
      <c r="K14" s="2"/>
      <c r="L14" s="2"/>
    </row>
    <row r="15" spans="1:12" x14ac:dyDescent="0.25">
      <c r="A15" s="3" t="s">
        <v>16</v>
      </c>
      <c r="B15" s="3">
        <v>37</v>
      </c>
      <c r="C15" s="3">
        <v>44</v>
      </c>
      <c r="D15" s="3">
        <v>42</v>
      </c>
      <c r="E15" s="3">
        <v>45</v>
      </c>
      <c r="F15" s="3">
        <v>38</v>
      </c>
      <c r="G15" s="3">
        <v>25</v>
      </c>
      <c r="H15" s="3">
        <v>40</v>
      </c>
      <c r="I15" s="3">
        <v>45</v>
      </c>
      <c r="J15" s="3">
        <f t="shared" si="0"/>
        <v>39.5</v>
      </c>
      <c r="K15" s="2"/>
      <c r="L15" s="2"/>
    </row>
    <row r="16" spans="1:12" x14ac:dyDescent="0.25">
      <c r="A16" s="3" t="s">
        <v>17</v>
      </c>
      <c r="B16" s="3">
        <v>39</v>
      </c>
      <c r="C16" s="3">
        <v>40</v>
      </c>
      <c r="D16" s="3">
        <v>19</v>
      </c>
      <c r="E16" s="3">
        <v>48</v>
      </c>
      <c r="F16" s="3">
        <v>42</v>
      </c>
      <c r="G16" s="3">
        <v>34</v>
      </c>
      <c r="H16" s="3">
        <v>43</v>
      </c>
      <c r="I16" s="3">
        <v>39</v>
      </c>
      <c r="J16" s="3">
        <f t="shared" si="0"/>
        <v>38</v>
      </c>
      <c r="K16" s="2"/>
      <c r="L16" s="2"/>
    </row>
    <row r="17" spans="1:12" x14ac:dyDescent="0.25">
      <c r="A17" s="3" t="s">
        <v>18</v>
      </c>
      <c r="B17" s="3">
        <v>46</v>
      </c>
      <c r="C17" s="3">
        <v>24</v>
      </c>
      <c r="D17" s="3">
        <v>47</v>
      </c>
      <c r="E17" s="3">
        <v>45</v>
      </c>
      <c r="F17" s="3">
        <v>46</v>
      </c>
      <c r="G17" s="3">
        <v>42</v>
      </c>
      <c r="H17" s="3">
        <v>38</v>
      </c>
      <c r="I17" s="3">
        <v>42</v>
      </c>
      <c r="J17" s="3">
        <f t="shared" si="0"/>
        <v>41.25</v>
      </c>
      <c r="K17" s="2"/>
      <c r="L17" s="2"/>
    </row>
    <row r="18" spans="1:12" x14ac:dyDescent="0.25">
      <c r="A18" s="3" t="s">
        <v>19</v>
      </c>
      <c r="B18" s="3">
        <v>43</v>
      </c>
      <c r="C18" s="3">
        <v>42</v>
      </c>
      <c r="D18" s="3">
        <v>37</v>
      </c>
      <c r="E18" s="3">
        <v>37</v>
      </c>
      <c r="F18" s="3">
        <v>46</v>
      </c>
      <c r="G18" s="3">
        <v>43</v>
      </c>
      <c r="H18" s="3">
        <v>40</v>
      </c>
      <c r="I18" s="3">
        <v>36</v>
      </c>
      <c r="J18" s="3">
        <f t="shared" si="0"/>
        <v>40.5</v>
      </c>
      <c r="K18" s="2"/>
      <c r="L18" s="2"/>
    </row>
    <row r="19" spans="1:12" x14ac:dyDescent="0.25">
      <c r="A19" s="3" t="s">
        <v>20</v>
      </c>
      <c r="B19" s="3">
        <v>34</v>
      </c>
      <c r="C19" s="3">
        <v>36</v>
      </c>
      <c r="D19" s="3">
        <v>39</v>
      </c>
      <c r="E19" s="3">
        <v>50</v>
      </c>
      <c r="F19" s="3">
        <v>42</v>
      </c>
      <c r="G19" s="3">
        <v>24</v>
      </c>
      <c r="H19" s="3">
        <v>38</v>
      </c>
      <c r="I19" s="3">
        <v>46</v>
      </c>
      <c r="J19" s="3">
        <f t="shared" si="0"/>
        <v>38.625</v>
      </c>
      <c r="K19" s="2"/>
      <c r="L19" s="2"/>
    </row>
    <row r="20" spans="1:12" x14ac:dyDescent="0.25">
      <c r="A20" s="3" t="s">
        <v>21</v>
      </c>
      <c r="B20" s="3">
        <v>46</v>
      </c>
      <c r="C20" s="3">
        <v>42</v>
      </c>
      <c r="D20" s="3">
        <v>36</v>
      </c>
      <c r="E20" s="3">
        <v>42</v>
      </c>
      <c r="F20" s="3">
        <v>46</v>
      </c>
      <c r="G20" s="3">
        <v>50</v>
      </c>
      <c r="H20" s="3">
        <v>52</v>
      </c>
      <c r="I20" s="3">
        <v>43</v>
      </c>
      <c r="J20" s="3">
        <f t="shared" si="0"/>
        <v>44.625</v>
      </c>
      <c r="K20" s="2"/>
      <c r="L20" s="2"/>
    </row>
    <row r="21" spans="1:12" x14ac:dyDescent="0.25">
      <c r="A21" s="3" t="s">
        <v>22</v>
      </c>
      <c r="B21" s="3">
        <v>39</v>
      </c>
      <c r="C21" s="3">
        <v>31</v>
      </c>
      <c r="D21" s="3">
        <v>36</v>
      </c>
      <c r="E21" s="3">
        <v>44</v>
      </c>
      <c r="F21" s="3">
        <v>32</v>
      </c>
      <c r="G21" s="3">
        <v>39</v>
      </c>
      <c r="H21" s="3">
        <v>41</v>
      </c>
      <c r="I21" s="3">
        <v>32</v>
      </c>
      <c r="J21" s="3">
        <f t="shared" si="0"/>
        <v>36.75</v>
      </c>
      <c r="K21" s="2"/>
      <c r="L21" s="2"/>
    </row>
    <row r="22" spans="1:12" x14ac:dyDescent="0.25">
      <c r="A22" s="3" t="s">
        <v>23</v>
      </c>
      <c r="B22" s="3">
        <v>37</v>
      </c>
      <c r="C22" s="3">
        <v>33</v>
      </c>
      <c r="D22" s="3">
        <v>30</v>
      </c>
      <c r="E22" s="3">
        <v>42</v>
      </c>
      <c r="F22" s="3">
        <v>39</v>
      </c>
      <c r="G22" s="3">
        <v>34</v>
      </c>
      <c r="H22" s="3">
        <v>36</v>
      </c>
      <c r="I22" s="3">
        <v>23</v>
      </c>
      <c r="J22" s="3">
        <f t="shared" si="0"/>
        <v>34.25</v>
      </c>
      <c r="K22" s="2"/>
      <c r="L22" s="2"/>
    </row>
    <row r="23" spans="1:12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2"/>
      <c r="L23" s="2"/>
    </row>
    <row r="24" spans="1:12" x14ac:dyDescent="0.25">
      <c r="A24" s="3" t="s">
        <v>25</v>
      </c>
      <c r="B24" s="3">
        <f>AVERAGE(B13:B22)</f>
        <v>41.2</v>
      </c>
      <c r="C24" s="3">
        <f t="shared" ref="C24:J24" si="1">AVERAGE(C13:C22)</f>
        <v>38.200000000000003</v>
      </c>
      <c r="D24" s="3">
        <f t="shared" si="1"/>
        <v>35.200000000000003</v>
      </c>
      <c r="E24" s="3">
        <f t="shared" si="1"/>
        <v>44.5</v>
      </c>
      <c r="F24" s="3">
        <f t="shared" si="1"/>
        <v>42.2</v>
      </c>
      <c r="G24" s="3">
        <f t="shared" si="1"/>
        <v>37</v>
      </c>
      <c r="H24" s="3">
        <f t="shared" si="1"/>
        <v>41.6</v>
      </c>
      <c r="I24" s="3">
        <f t="shared" si="1"/>
        <v>38.4</v>
      </c>
      <c r="J24" s="3">
        <f t="shared" si="1"/>
        <v>39.787500000000001</v>
      </c>
      <c r="K24" s="2"/>
      <c r="L24" s="2"/>
    </row>
    <row r="25" spans="1:12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3" t="s">
        <v>29</v>
      </c>
    </row>
    <row r="30" spans="1:12" x14ac:dyDescent="0.25">
      <c r="A30" s="3" t="s">
        <v>13</v>
      </c>
      <c r="B30" s="3" t="s">
        <v>5</v>
      </c>
      <c r="C30" s="3" t="s">
        <v>6</v>
      </c>
      <c r="D30" s="3" t="s">
        <v>7</v>
      </c>
      <c r="E30" s="3" t="s">
        <v>8</v>
      </c>
      <c r="F30" s="3" t="s">
        <v>9</v>
      </c>
      <c r="G30" s="3" t="s">
        <v>10</v>
      </c>
      <c r="H30" s="3" t="s">
        <v>11</v>
      </c>
      <c r="I30" s="3" t="s">
        <v>12</v>
      </c>
      <c r="J30" s="3" t="s">
        <v>26</v>
      </c>
      <c r="K30" s="3" t="s">
        <v>27</v>
      </c>
      <c r="L30" s="3" t="s">
        <v>28</v>
      </c>
    </row>
    <row r="31" spans="1:12" x14ac:dyDescent="0.25">
      <c r="A31" s="3" t="s">
        <v>14</v>
      </c>
      <c r="B31" s="3">
        <f>(B13-B6)/B7</f>
        <v>-1.0466237942122183</v>
      </c>
      <c r="C31" s="3">
        <f t="shared" ref="C31:I31" si="2">(C13-C6)/C7</f>
        <v>-0.58449074074074037</v>
      </c>
      <c r="D31" s="3">
        <f t="shared" si="2"/>
        <v>-1.4891994917407876</v>
      </c>
      <c r="E31" s="3">
        <f t="shared" si="2"/>
        <v>-0.25344352617079935</v>
      </c>
      <c r="F31" s="3">
        <f t="shared" si="2"/>
        <v>-1.2600619195046441</v>
      </c>
      <c r="G31" s="3">
        <f t="shared" si="2"/>
        <v>-0.10304942166140872</v>
      </c>
      <c r="H31" s="3">
        <f t="shared" si="2"/>
        <v>-0.552215189873418</v>
      </c>
      <c r="I31" s="3">
        <f t="shared" si="2"/>
        <v>-0.6587215601300106</v>
      </c>
      <c r="J31" s="3">
        <f>B31+(2*C31)+D31+E31+(3*F31)+(3*G31)+H31+I31</f>
        <v>-9.2585190671068727</v>
      </c>
      <c r="K31" s="3">
        <f>STDEV(B31:I31)</f>
        <v>0.48317129118518309</v>
      </c>
      <c r="L31" s="3">
        <f>J31-(0.5*K31)</f>
        <v>-9.5001047126994642</v>
      </c>
    </row>
    <row r="32" spans="1:12" x14ac:dyDescent="0.25">
      <c r="A32" s="3" t="s">
        <v>15</v>
      </c>
      <c r="B32" s="3">
        <f>(B14-B6)/B7</f>
        <v>1.0434083601286177</v>
      </c>
      <c r="C32" s="3">
        <f t="shared" ref="C32:I32" si="3">(C14-C6)/C7</f>
        <v>0.57291666666666696</v>
      </c>
      <c r="D32" s="3">
        <f t="shared" si="3"/>
        <v>-0.47268106734434545</v>
      </c>
      <c r="E32" s="3">
        <f t="shared" si="3"/>
        <v>0.84848484848484806</v>
      </c>
      <c r="F32" s="3">
        <f t="shared" si="3"/>
        <v>1.0619195046439627</v>
      </c>
      <c r="G32" s="3">
        <f t="shared" si="3"/>
        <v>1.0536277602523663</v>
      </c>
      <c r="H32" s="3">
        <f t="shared" si="3"/>
        <v>8.069620253164525E-2</v>
      </c>
      <c r="I32" s="3">
        <f t="shared" si="3"/>
        <v>-0.44203683640303337</v>
      </c>
      <c r="J32" s="3">
        <f t="shared" ref="J32:J40" si="4">B32+(2*C32)+D32+E32+(3*F32)+(3*G32)+H32+I32</f>
        <v>8.5503466354200519</v>
      </c>
      <c r="K32" s="3">
        <f t="shared" ref="K32:K40" si="5">STDEV(B32:I32)</f>
        <v>0.65961273521136998</v>
      </c>
      <c r="L32" s="3">
        <f t="shared" ref="L32:L40" si="6">J32-(0.5*K32)</f>
        <v>8.2205402678143678</v>
      </c>
    </row>
    <row r="33" spans="1:12" x14ac:dyDescent="0.25">
      <c r="A33" s="3" t="s">
        <v>16</v>
      </c>
      <c r="B33" s="3">
        <f>(B15-B6)/B7</f>
        <v>-1.368167202572347</v>
      </c>
      <c r="C33" s="3">
        <f t="shared" ref="C33:I33" si="7">(C15-C6)/C7</f>
        <v>-0.12152777777777744</v>
      </c>
      <c r="D33" s="3">
        <f t="shared" si="7"/>
        <v>0.1626429479034309</v>
      </c>
      <c r="E33" s="3">
        <f t="shared" si="7"/>
        <v>0.1597796143250684</v>
      </c>
      <c r="F33" s="3">
        <f t="shared" si="7"/>
        <v>-1.2600619195046441</v>
      </c>
      <c r="G33" s="3">
        <f t="shared" si="7"/>
        <v>-1.0494216614090428</v>
      </c>
      <c r="H33" s="3">
        <f t="shared" si="7"/>
        <v>-0.86867088607594967</v>
      </c>
      <c r="I33" s="3">
        <f t="shared" si="7"/>
        <v>9.9674972914409715E-2</v>
      </c>
      <c r="J33" s="3">
        <f t="shared" si="4"/>
        <v>-8.9862468518020044</v>
      </c>
      <c r="K33" s="3">
        <f t="shared" si="5"/>
        <v>0.66963717885072849</v>
      </c>
      <c r="L33" s="3">
        <f t="shared" si="6"/>
        <v>-9.3210654412273684</v>
      </c>
    </row>
    <row r="34" spans="1:12" x14ac:dyDescent="0.25">
      <c r="A34" s="3" t="s">
        <v>17</v>
      </c>
      <c r="B34" s="3">
        <f>(B16-B6)/B7</f>
        <v>-1.0466237942122183</v>
      </c>
      <c r="C34" s="3">
        <f t="shared" ref="C34:I34" si="8">(C16-C6)/C7</f>
        <v>-0.58449074074074037</v>
      </c>
      <c r="D34" s="3">
        <f t="shared" si="8"/>
        <v>-2.7598475222363406</v>
      </c>
      <c r="E34" s="3">
        <f t="shared" si="8"/>
        <v>0.57300275482093621</v>
      </c>
      <c r="F34" s="3">
        <f t="shared" si="8"/>
        <v>-0.64086687306501555</v>
      </c>
      <c r="G34" s="3">
        <f t="shared" si="8"/>
        <v>-0.10304942166140872</v>
      </c>
      <c r="H34" s="3">
        <f t="shared" si="8"/>
        <v>-0.39398734177215222</v>
      </c>
      <c r="I34" s="3">
        <f t="shared" si="8"/>
        <v>-0.55037919826652204</v>
      </c>
      <c r="J34" s="3">
        <f t="shared" si="4"/>
        <v>-7.5785654673270493</v>
      </c>
      <c r="K34" s="3">
        <f t="shared" si="5"/>
        <v>0.96152975633431936</v>
      </c>
      <c r="L34" s="3">
        <f t="shared" si="6"/>
        <v>-8.0593303454942085</v>
      </c>
    </row>
    <row r="35" spans="1:12" x14ac:dyDescent="0.25">
      <c r="A35" s="3" t="s">
        <v>18</v>
      </c>
      <c r="B35" s="3">
        <f>(B17-B6)/B7</f>
        <v>7.8778135048231834E-2</v>
      </c>
      <c r="C35" s="3">
        <f t="shared" ref="C35:I35" si="9">(C17-C6)/C7</f>
        <v>-2.4363425925925921</v>
      </c>
      <c r="D35" s="3">
        <f t="shared" si="9"/>
        <v>0.7979669631512073</v>
      </c>
      <c r="E35" s="3">
        <f t="shared" si="9"/>
        <v>0.1597796143250684</v>
      </c>
      <c r="F35" s="3">
        <f t="shared" si="9"/>
        <v>-2.1671826625387084E-2</v>
      </c>
      <c r="G35" s="3">
        <f t="shared" si="9"/>
        <v>0.73817034700315487</v>
      </c>
      <c r="H35" s="3">
        <f t="shared" si="9"/>
        <v>-1.1851265822784813</v>
      </c>
      <c r="I35" s="3">
        <f t="shared" si="9"/>
        <v>-0.22535211267605615</v>
      </c>
      <c r="J35" s="3">
        <f t="shared" si="4"/>
        <v>-3.0971436064819104</v>
      </c>
      <c r="K35" s="3">
        <f t="shared" si="5"/>
        <v>1.0728418173742011</v>
      </c>
      <c r="L35" s="3">
        <f t="shared" si="6"/>
        <v>-3.6335645151690112</v>
      </c>
    </row>
    <row r="36" spans="1:12" x14ac:dyDescent="0.25">
      <c r="A36" s="3" t="s">
        <v>19</v>
      </c>
      <c r="B36" s="3">
        <f>(B18-B6)/B7</f>
        <v>-0.4035369774919611</v>
      </c>
      <c r="C36" s="3">
        <f t="shared" ref="C36:I36" si="10">(C18-C6)/C7</f>
        <v>-0.35300925925925891</v>
      </c>
      <c r="D36" s="3">
        <f t="shared" si="10"/>
        <v>-0.47268106734434545</v>
      </c>
      <c r="E36" s="3">
        <f t="shared" si="10"/>
        <v>-0.94214876033057904</v>
      </c>
      <c r="F36" s="3">
        <f t="shared" si="10"/>
        <v>-2.1671826625387084E-2</v>
      </c>
      <c r="G36" s="3">
        <f t="shared" si="10"/>
        <v>0.84332281808622533</v>
      </c>
      <c r="H36" s="3">
        <f t="shared" si="10"/>
        <v>-0.86867088607594967</v>
      </c>
      <c r="I36" s="3">
        <f t="shared" si="10"/>
        <v>-0.87540628385698782</v>
      </c>
      <c r="J36" s="3">
        <f t="shared" si="4"/>
        <v>-1.8035095192358259</v>
      </c>
      <c r="K36" s="3">
        <f t="shared" si="5"/>
        <v>0.58975371146177014</v>
      </c>
      <c r="L36" s="3">
        <f t="shared" si="6"/>
        <v>-2.0983863749667111</v>
      </c>
    </row>
    <row r="37" spans="1:12" x14ac:dyDescent="0.25">
      <c r="A37" s="3" t="s">
        <v>20</v>
      </c>
      <c r="B37" s="3">
        <f>(B19-B6)/B7</f>
        <v>-1.85048231511254</v>
      </c>
      <c r="C37" s="3">
        <f t="shared" ref="C37:I37" si="11">(C19-C6)/C7</f>
        <v>-1.0474537037037033</v>
      </c>
      <c r="D37" s="3">
        <f t="shared" si="11"/>
        <v>-0.21855146124523492</v>
      </c>
      <c r="E37" s="3">
        <f t="shared" si="11"/>
        <v>0.84848484848484806</v>
      </c>
      <c r="F37" s="3">
        <f t="shared" si="11"/>
        <v>-0.64086687306501555</v>
      </c>
      <c r="G37" s="3">
        <f t="shared" si="11"/>
        <v>-1.1545741324921133</v>
      </c>
      <c r="H37" s="3">
        <f t="shared" si="11"/>
        <v>-1.1851265822784813</v>
      </c>
      <c r="I37" s="3">
        <f t="shared" si="11"/>
        <v>0.20801733477789833</v>
      </c>
      <c r="J37" s="3">
        <f t="shared" si="4"/>
        <v>-9.6788885994523035</v>
      </c>
      <c r="K37" s="3">
        <f t="shared" si="5"/>
        <v>0.87053240445319502</v>
      </c>
      <c r="L37" s="3">
        <f t="shared" si="6"/>
        <v>-10.1141548016789</v>
      </c>
    </row>
    <row r="38" spans="1:12" x14ac:dyDescent="0.25">
      <c r="A38" s="3" t="s">
        <v>21</v>
      </c>
      <c r="B38" s="3">
        <f>(B20-B6)/B7</f>
        <v>7.8778135048231834E-2</v>
      </c>
      <c r="C38" s="3">
        <f t="shared" ref="C38:I38" si="12">(C20-C6)/C7</f>
        <v>-0.35300925925925891</v>
      </c>
      <c r="D38" s="3">
        <f t="shared" si="12"/>
        <v>-0.5997458703939007</v>
      </c>
      <c r="E38" s="3">
        <f t="shared" si="12"/>
        <v>-0.25344352617079935</v>
      </c>
      <c r="F38" s="3">
        <f t="shared" si="12"/>
        <v>-2.1671826625387084E-2</v>
      </c>
      <c r="G38" s="3">
        <f t="shared" si="12"/>
        <v>1.5793901156677186</v>
      </c>
      <c r="H38" s="3">
        <f t="shared" si="12"/>
        <v>1.0300632911392402</v>
      </c>
      <c r="I38" s="3">
        <f t="shared" si="12"/>
        <v>-0.11700975081256752</v>
      </c>
      <c r="J38" s="3">
        <f t="shared" si="4"/>
        <v>4.1057786274186814</v>
      </c>
      <c r="K38" s="3">
        <f t="shared" si="5"/>
        <v>0.74630907428160442</v>
      </c>
      <c r="L38" s="3">
        <f t="shared" si="6"/>
        <v>3.7326240902778793</v>
      </c>
    </row>
    <row r="39" spans="1:12" x14ac:dyDescent="0.25">
      <c r="A39" s="3" t="s">
        <v>22</v>
      </c>
      <c r="B39" s="3">
        <f>(B21-B6)/B7</f>
        <v>-1.0466237942122183</v>
      </c>
      <c r="C39" s="3">
        <f t="shared" ref="C39:I39" si="13">(C21-C6)/C7</f>
        <v>-1.626157407407407</v>
      </c>
      <c r="D39" s="3">
        <f t="shared" si="13"/>
        <v>-0.5997458703939007</v>
      </c>
      <c r="E39" s="3">
        <f t="shared" si="13"/>
        <v>2.203856749311248E-2</v>
      </c>
      <c r="F39" s="3">
        <f t="shared" si="13"/>
        <v>-2.1888544891640866</v>
      </c>
      <c r="G39" s="3">
        <f t="shared" si="13"/>
        <v>0.42271293375394353</v>
      </c>
      <c r="H39" s="3">
        <f t="shared" si="13"/>
        <v>-0.71044303797468378</v>
      </c>
      <c r="I39" s="3">
        <f t="shared" si="13"/>
        <v>-1.3087757313109423</v>
      </c>
      <c r="J39" s="3">
        <f t="shared" si="4"/>
        <v>-12.194289347443878</v>
      </c>
      <c r="K39" s="3">
        <f t="shared" si="5"/>
        <v>0.85352106162923158</v>
      </c>
      <c r="L39" s="3">
        <f t="shared" si="6"/>
        <v>-12.621049878258493</v>
      </c>
    </row>
    <row r="40" spans="1:12" x14ac:dyDescent="0.25">
      <c r="A40" s="3" t="s">
        <v>23</v>
      </c>
      <c r="B40" s="3">
        <f>(B22-B6)/B7</f>
        <v>-1.368167202572347</v>
      </c>
      <c r="C40" s="3">
        <f t="shared" ref="C40:I40" si="14">(C22-C6)/C7</f>
        <v>-1.3946759259259256</v>
      </c>
      <c r="D40" s="3">
        <f t="shared" si="14"/>
        <v>-1.3621346886912324</v>
      </c>
      <c r="E40" s="3">
        <f t="shared" si="14"/>
        <v>-0.25344352617079935</v>
      </c>
      <c r="F40" s="3">
        <f t="shared" si="14"/>
        <v>-1.1052631578947369</v>
      </c>
      <c r="G40" s="3">
        <f t="shared" si="14"/>
        <v>-0.10304942166140872</v>
      </c>
      <c r="H40" s="3">
        <f t="shared" si="14"/>
        <v>-1.5015822784810129</v>
      </c>
      <c r="I40" s="3">
        <f t="shared" si="14"/>
        <v>-2.2838569880823401</v>
      </c>
      <c r="J40" s="3">
        <f t="shared" si="4"/>
        <v>-13.183474274518021</v>
      </c>
      <c r="K40" s="3">
        <f t="shared" si="5"/>
        <v>0.70304654281108103</v>
      </c>
      <c r="L40" s="3">
        <f t="shared" si="6"/>
        <v>-13.534997545923561</v>
      </c>
    </row>
    <row r="41" spans="1:12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x14ac:dyDescent="0.25">
      <c r="A42" s="2" t="s">
        <v>30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x14ac:dyDescent="0.25">
      <c r="A43" s="2" t="s">
        <v>31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x14ac:dyDescent="0.25">
      <c r="A44" s="2" t="s">
        <v>32</v>
      </c>
      <c r="B44" s="2"/>
      <c r="C44" s="2"/>
      <c r="D44" s="2"/>
      <c r="E44" s="2"/>
      <c r="F44" s="2"/>
      <c r="G44" s="2"/>
      <c r="H44" s="2"/>
      <c r="I44" s="2"/>
      <c r="J44" s="6"/>
      <c r="K44" s="2"/>
      <c r="L44" s="2"/>
    </row>
    <row r="45" spans="1:12" x14ac:dyDescent="0.25">
      <c r="A45" s="2" t="s">
        <v>13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 x14ac:dyDescent="0.25"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 x14ac:dyDescent="0.25">
      <c r="A47" s="3" t="s">
        <v>13</v>
      </c>
      <c r="B47" s="5" t="s">
        <v>34</v>
      </c>
      <c r="C47" s="5" t="s">
        <v>33</v>
      </c>
      <c r="D47" s="2"/>
      <c r="E47" s="2"/>
      <c r="F47" s="2"/>
      <c r="G47" s="2"/>
      <c r="H47" s="2"/>
      <c r="I47" s="2"/>
      <c r="J47" s="2"/>
      <c r="K47" s="2"/>
      <c r="L47" s="2"/>
    </row>
    <row r="48" spans="1:12" x14ac:dyDescent="0.25">
      <c r="A48" s="3" t="s">
        <v>15</v>
      </c>
      <c r="B48" s="5">
        <v>1</v>
      </c>
      <c r="C48" s="3">
        <v>8.2205402680000006</v>
      </c>
      <c r="D48" s="2"/>
      <c r="E48" s="2"/>
      <c r="F48" s="2"/>
      <c r="G48" s="2"/>
      <c r="H48" s="2"/>
      <c r="I48" s="2"/>
      <c r="J48" s="2"/>
      <c r="K48" s="2"/>
      <c r="L48" s="2"/>
    </row>
    <row r="49" spans="1:12" x14ac:dyDescent="0.25">
      <c r="A49" s="3" t="s">
        <v>21</v>
      </c>
      <c r="B49" s="5">
        <v>2</v>
      </c>
      <c r="C49" s="3">
        <v>3.7326240899999998</v>
      </c>
      <c r="D49" s="2"/>
      <c r="E49" s="2"/>
      <c r="F49" s="2"/>
      <c r="G49" s="2"/>
      <c r="H49" s="2"/>
      <c r="I49" s="2"/>
      <c r="J49" s="2"/>
      <c r="K49" s="2"/>
      <c r="L49" s="2"/>
    </row>
    <row r="50" spans="1:12" x14ac:dyDescent="0.25">
      <c r="A50" s="3" t="s">
        <v>19</v>
      </c>
      <c r="B50" s="5">
        <v>3</v>
      </c>
      <c r="C50" s="3">
        <v>-2.0983863700000001</v>
      </c>
      <c r="D50" s="2"/>
      <c r="E50" s="2"/>
      <c r="F50" s="2"/>
      <c r="G50" s="2"/>
      <c r="H50" s="2"/>
      <c r="I50" s="2"/>
      <c r="J50" s="2"/>
      <c r="K50" s="2"/>
      <c r="L50" s="2"/>
    </row>
    <row r="51" spans="1:12" x14ac:dyDescent="0.25">
      <c r="A51" s="3" t="s">
        <v>18</v>
      </c>
      <c r="B51" s="5">
        <v>4</v>
      </c>
      <c r="C51" s="3">
        <v>-3.6335645200000002</v>
      </c>
      <c r="D51" s="2"/>
      <c r="E51" s="2"/>
      <c r="F51" s="2"/>
      <c r="G51" s="2"/>
      <c r="H51" s="2"/>
      <c r="I51" s="2"/>
      <c r="J51" s="2"/>
      <c r="K51" s="2"/>
      <c r="L51" s="2"/>
    </row>
    <row r="52" spans="1:12" x14ac:dyDescent="0.25">
      <c r="A52" s="3" t="s">
        <v>17</v>
      </c>
      <c r="B52" s="5">
        <v>5</v>
      </c>
      <c r="C52" s="3">
        <v>-8.0593303499999998</v>
      </c>
      <c r="D52" s="2"/>
      <c r="E52" s="2"/>
      <c r="F52" s="2"/>
      <c r="G52" s="2"/>
      <c r="H52" s="2"/>
      <c r="I52" s="2"/>
      <c r="J52" s="2"/>
      <c r="K52" s="2"/>
      <c r="L52" s="2"/>
    </row>
    <row r="53" spans="1:12" x14ac:dyDescent="0.25">
      <c r="A53" s="3" t="s">
        <v>16</v>
      </c>
      <c r="B53" s="5">
        <v>6</v>
      </c>
      <c r="C53" s="3">
        <v>-9.3210654399999999</v>
      </c>
      <c r="D53" s="2"/>
      <c r="E53" s="2"/>
      <c r="F53" s="2"/>
      <c r="G53" s="2"/>
      <c r="H53" s="2"/>
      <c r="I53" s="2"/>
      <c r="J53" s="2"/>
      <c r="K53" s="2"/>
      <c r="L53" s="2"/>
    </row>
    <row r="54" spans="1:12" x14ac:dyDescent="0.25">
      <c r="A54" s="3" t="s">
        <v>14</v>
      </c>
      <c r="B54" s="5">
        <v>7</v>
      </c>
      <c r="C54" s="3">
        <v>-9.5001047100000005</v>
      </c>
      <c r="D54" s="2"/>
      <c r="E54" s="2"/>
      <c r="F54" s="2"/>
      <c r="G54" s="2"/>
      <c r="H54" s="2"/>
      <c r="I54" s="2"/>
      <c r="J54" s="2"/>
      <c r="K54" s="2"/>
      <c r="L54" s="2"/>
    </row>
    <row r="55" spans="1:12" x14ac:dyDescent="0.25">
      <c r="A55" s="3" t="s">
        <v>20</v>
      </c>
      <c r="B55" s="5">
        <v>8</v>
      </c>
      <c r="C55" s="3">
        <v>-10.1141548</v>
      </c>
      <c r="D55" s="2"/>
      <c r="E55" s="2"/>
      <c r="F55" s="2"/>
      <c r="G55" s="2"/>
      <c r="H55" s="2"/>
      <c r="I55" s="2"/>
      <c r="J55" s="2"/>
      <c r="K55" s="2"/>
      <c r="L55" s="2"/>
    </row>
    <row r="56" spans="1:12" x14ac:dyDescent="0.25">
      <c r="A56" s="3" t="s">
        <v>22</v>
      </c>
      <c r="B56" s="5">
        <v>9</v>
      </c>
      <c r="C56" s="3">
        <v>-12.621049899999999</v>
      </c>
    </row>
    <row r="57" spans="1:12" x14ac:dyDescent="0.25">
      <c r="A57" s="3" t="s">
        <v>23</v>
      </c>
      <c r="B57" s="5">
        <v>10</v>
      </c>
      <c r="C57" s="3">
        <v>-13.534997499999999</v>
      </c>
    </row>
    <row r="58" spans="1:12" x14ac:dyDescent="0.25">
      <c r="A58" s="9"/>
      <c r="B58" s="9"/>
      <c r="C58" s="9"/>
    </row>
  </sheetData>
  <mergeCells count="2">
    <mergeCell ref="A1:D1"/>
    <mergeCell ref="A3:D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Puntajes y promedios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2013-10-14T07:05:22Z</cp:lastPrinted>
  <dcterms:created xsi:type="dcterms:W3CDTF">2013-10-14T03:48:42Z</dcterms:created>
  <dcterms:modified xsi:type="dcterms:W3CDTF">2013-10-14T07:10:38Z</dcterms:modified>
</cp:coreProperties>
</file>